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activeTab="1"/>
  </bookViews>
  <sheets>
    <sheet name="Scheda A" sheetId="1" r:id="rId1"/>
    <sheet name="Scheda B" sheetId="3" r:id="rId2"/>
    <sheet name="Scheda C" sheetId="4" r:id="rId3"/>
  </sheets>
  <calcPr calcId="162913"/>
</workbook>
</file>

<file path=xl/calcChain.xml><?xml version="1.0" encoding="utf-8"?>
<calcChain xmlns="http://schemas.openxmlformats.org/spreadsheetml/2006/main">
  <c r="D16" i="1" l="1"/>
  <c r="B16" i="1"/>
  <c r="N16" i="3" l="1"/>
  <c r="A13" i="1"/>
  <c r="D14" i="1"/>
  <c r="D15" i="1"/>
  <c r="A14" i="1"/>
  <c r="A15" i="1"/>
  <c r="I17" i="3"/>
  <c r="J17" i="3"/>
  <c r="T11" i="3"/>
  <c r="T17" i="3"/>
  <c r="T18" i="3"/>
  <c r="T19" i="3"/>
  <c r="T20" i="3"/>
  <c r="T21" i="3"/>
  <c r="T22" i="3"/>
  <c r="T23" i="3"/>
  <c r="T10" i="3"/>
  <c r="U24" i="3"/>
  <c r="S24" i="3"/>
  <c r="R24" i="3"/>
  <c r="Q24" i="3"/>
  <c r="D17" i="1"/>
  <c r="D18" i="1"/>
  <c r="D19" i="1"/>
  <c r="D12" i="1"/>
  <c r="T24" i="3" l="1"/>
  <c r="O38" i="3"/>
  <c r="N38" i="3"/>
  <c r="M38" i="3"/>
  <c r="A47" i="3"/>
  <c r="A48" i="3" s="1"/>
  <c r="A49" i="3" s="1"/>
  <c r="A50" i="3" s="1"/>
  <c r="A42" i="3"/>
  <c r="A43" i="3" s="1"/>
  <c r="A28" i="3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D3" i="4" l="1"/>
  <c r="B11" i="1"/>
  <c r="C11" i="1"/>
</calcChain>
</file>

<file path=xl/sharedStrings.xml><?xml version="1.0" encoding="utf-8"?>
<sst xmlns="http://schemas.openxmlformats.org/spreadsheetml/2006/main" count="215" uniqueCount="147">
  <si>
    <t xml:space="preserve">DELL'AMMINISTRAZIONE 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</si>
  <si>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programma.</t>
  </si>
  <si>
    <t>altro</t>
  </si>
  <si>
    <t>totale</t>
  </si>
  <si>
    <t>risorse derivanti da entrate aventi destinazione vincolata per legge</t>
  </si>
  <si>
    <t>risorse derivanti da entrate acquisite mediante contrazione di mutuo</t>
  </si>
  <si>
    <t>stanziamenti di bilancio</t>
  </si>
  <si>
    <t>risorse acquisite mediante apporti di capitali privati</t>
  </si>
  <si>
    <t>finanziamenti acqulslbill ai sensì dell'articolo 3 del decreto legge 31 ottobre 1990, n. 310, convertito con modificazioni dalla legge 22 dicembre 1990, n. 403</t>
  </si>
  <si>
    <t>risorse derivanti da trasferimento di immobili ex art. 191 D.Lgs. 50/2016</t>
  </si>
  <si>
    <t xml:space="preserve">Arco temporale di validità del programma </t>
  </si>
  <si>
    <t>Disponibilità finanziaria</t>
  </si>
  <si>
    <t>Primo anno</t>
  </si>
  <si>
    <t>Secondo anno</t>
  </si>
  <si>
    <t>Importo totale</t>
  </si>
  <si>
    <t>SCHEDA A: PROGRAMMA BIENNALE DEGLI ACQUISTI DI FORNITURE DI BENI E SERVIZI</t>
  </si>
  <si>
    <t>ALLEGATO II DM 16 gennaio 2018, n. 14</t>
  </si>
  <si>
    <t>Tipologia risorse</t>
  </si>
  <si>
    <t>SCHEDA B: PROGRAMMA BIENNALE DEGLI ACQUISTI DI FORNITURE DI BENI E SERVIZI</t>
  </si>
  <si>
    <t>ELENCO DEGLI INTERVENTI PRESENTI NELLA PRIMA ANNUALITA' DEL PRECEDENTE PROGRAMMA BIENNALE E NON RIPROPOSTI E NON AVVIATI</t>
  </si>
  <si>
    <t>SCHEDA C: PROGRAMMA BIENNALE DEGLI ACQUISTI DI FORNITURE DI BENI E SERVIZI</t>
  </si>
  <si>
    <t>CUP</t>
  </si>
  <si>
    <t>DESCRIZIONE ACQUISTO</t>
  </si>
  <si>
    <t>IMPORTO INTERVENTO</t>
  </si>
  <si>
    <t>Livello di priorità</t>
  </si>
  <si>
    <t>codice</t>
  </si>
  <si>
    <t>CODICE UNICO INTERVENTO - CUI</t>
  </si>
  <si>
    <r>
      <t xml:space="preserve">Motivo per il quale l'intervento non è riproposto </t>
    </r>
    <r>
      <rPr>
        <vertAlign val="superscript"/>
        <sz val="11"/>
        <color theme="1"/>
        <rFont val="Calibri"/>
        <family val="2"/>
        <scheme val="minor"/>
      </rPr>
      <t>1</t>
    </r>
  </si>
  <si>
    <t>Ereditato da precedente programma</t>
  </si>
  <si>
    <t>testo</t>
  </si>
  <si>
    <t xml:space="preserve">Il referente del programma </t>
  </si>
  <si>
    <t>(1) breve descrizione dei motivi</t>
  </si>
  <si>
    <t>ELENCO DEGLI ACQUISTI DEL PROGRAMMA</t>
  </si>
  <si>
    <t>ACQUISTO RICOMPRESO NELL'IMPORTO COMPLESSIVO DI UN LAVORO O DI ALTRA ACQUISIZIONE PRESENTE IN PROGRAMMAZIONE DI LAVORI, FORNITURE E SERVIZI</t>
  </si>
  <si>
    <t>CUI LAVORO O ALTRA ACQUISIZIONE NEL CUI IMPORTO COMPLESSIVO L'ACQUISTO È RICOMPRESO (3)</t>
  </si>
  <si>
    <t>CODICE FISCALE AMMINISTRAZIONE</t>
  </si>
  <si>
    <t>PRIMA ANNUALITÀ DEL PRIMO PROGRAMMA NEL QUALE L'INTERVENTO È STATO INSERITO</t>
  </si>
  <si>
    <t>CODICE CUP (2)</t>
  </si>
  <si>
    <t>LOTTO FUNZIONALE (4)</t>
  </si>
  <si>
    <t>SETTORE</t>
  </si>
  <si>
    <t>CPV (5)</t>
  </si>
  <si>
    <t>DESCRIZIONE DELL'ACQUISTO</t>
  </si>
  <si>
    <t>LIVELLO DI PRIORITÀ (6)</t>
  </si>
  <si>
    <t>AMBITO GEOGRAFICO DI ESECUZIONE DELL'ACQUISTO (REGIONE/I)</t>
  </si>
  <si>
    <t xml:space="preserve"> </t>
  </si>
  <si>
    <t>DURATA DEL CONTRATTO</t>
  </si>
  <si>
    <t>L'ACQUISTO È RELATIVO A NUOVO AFFIDAMENTO DI CONTRATTO IN ESSERE</t>
  </si>
  <si>
    <t>PRIMO ANNO</t>
  </si>
  <si>
    <t>SECONDO ANNO</t>
  </si>
  <si>
    <t>TOTALE (8)</t>
  </si>
  <si>
    <t>APPORTO DI CAPITALE PRIVATO (9)</t>
  </si>
  <si>
    <t>CODICE AUSA</t>
  </si>
  <si>
    <t>DENOMINAZIONE</t>
  </si>
  <si>
    <t>ACQUISTO AGGIUNTO O VARIATO A SEGUITO DI MODIFICA DEL PROGRAMMA (11)</t>
  </si>
  <si>
    <t>IMPORTO</t>
  </si>
  <si>
    <t>TIPOLOGIA</t>
  </si>
  <si>
    <t>CODICE</t>
  </si>
  <si>
    <t>DATA (ANNO)</t>
  </si>
  <si>
    <t>SI/NO</t>
  </si>
  <si>
    <t>TESTO</t>
  </si>
  <si>
    <t>FORNITURE / SERVIZI</t>
  </si>
  <si>
    <t>TABELLA CPV</t>
  </si>
  <si>
    <t>TABELLA B.1</t>
  </si>
  <si>
    <t>NUMERO (MESI)</t>
  </si>
  <si>
    <t>RESPONSABILE DEL PROCEDIMENTO (7)</t>
  </si>
  <si>
    <t>Codice CUI = cf amminstrazione + prima annualità del primo programma nel quale l'intervento è stato inserito + progressivo di 5 cifre della prima annualità del primo programma</t>
  </si>
  <si>
    <t>Indica il CUP (cfr. articolo 6 comma 4)</t>
  </si>
  <si>
    <t>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</si>
  <si>
    <t>Indica se lotto funzionale secondo la definizione di cui all'art.3 comma 1 lettera gg) del D.Lgs. 50/2016</t>
  </si>
  <si>
    <t>Indica il livello di priorità di cui all'articolo 6 commi 10 e 11</t>
  </si>
  <si>
    <t>Riportare nome e cognome del responsabile del procedimento</t>
  </si>
  <si>
    <t>Importo complessivo ai sensi dell'articolo 6, comma 5, ivi incluse le spese eventualmente sostenute antecedentemente alfa prima annualità</t>
  </si>
  <si>
    <t>Riportare l'importo del capitale privato come quota parte dell'importo complessivo</t>
  </si>
  <si>
    <t>Dati obbligatori per i soli acquisti ricompresi nella prima annualità (cfr. articolo 8)</t>
  </si>
  <si>
    <t>Indica se l'acquisto è stato aggiunto o è stato modificato a seguito di modifica in corso d'anno ai sensi del'art.7 commi 6 e 9. Tale campo, come la relativa nota e tabella, compaiono solo in caso di modifica del programma</t>
  </si>
  <si>
    <t>La somma è calcolata al netto dell'importo degli acquisti ricompresi nell'importo complessivo di un lavoro o di altra acquisizione presente in programmazione di lavori, forniture a servizi</t>
  </si>
  <si>
    <t>TABELLA B.2</t>
  </si>
  <si>
    <t>priorità media</t>
  </si>
  <si>
    <t>priorità minima</t>
  </si>
  <si>
    <t xml:space="preserve">Tabella B.1 </t>
  </si>
  <si>
    <t>priorità massima</t>
  </si>
  <si>
    <t>modifica ex art.7 comma 8 lettera b</t>
  </si>
  <si>
    <t>modifica ex art.7 comma 8 lettera c</t>
  </si>
  <si>
    <t>modifica ex art.7 comma 8 lettera e</t>
  </si>
  <si>
    <t>modifica ex art.7 comma 9</t>
  </si>
  <si>
    <t>Tabella B.2</t>
  </si>
  <si>
    <t>anno</t>
  </si>
  <si>
    <t>annualità successive</t>
  </si>
  <si>
    <t>Quadro delle risorse necessarie per la realizzazione dell'acquisto</t>
  </si>
  <si>
    <t>RESPONSABILE DEL PROCEDIMENTO</t>
  </si>
  <si>
    <t>Ulteriori dati (campi non visualizzati nel Programma biennale)</t>
  </si>
  <si>
    <t>/</t>
  </si>
  <si>
    <t>TOTALE (12)</t>
  </si>
  <si>
    <t>CENTRALE DI COMMITTENZA O SOGGETTO AGGREGATORE AL QUALE SI FARA' RICORSO PER L'ESPLETAMENTO DELLA PROCEDURA DI AFFIDAMENTO</t>
  </si>
  <si>
    <t>Ereditato da precedente programma (scheda B, tabella B.1)</t>
  </si>
  <si>
    <r>
      <t>Relativa a CPV principale. Deve essere rispettata la coerenza, per le prime due cifre, con il settore: F=CPV&lt;45 o 48; S=CPV&gt;48 (</t>
    </r>
    <r>
      <rPr>
        <i/>
        <sz val="10"/>
        <color theme="1"/>
        <rFont val="Calibri"/>
        <family val="2"/>
        <scheme val="minor"/>
      </rPr>
      <t>"F": forniture di beni, "S": forniture di servizi</t>
    </r>
    <r>
      <rPr>
        <sz val="10"/>
        <color theme="1"/>
        <rFont val="Calibri"/>
        <family val="2"/>
        <scheme val="minor"/>
      </rPr>
      <t>)</t>
    </r>
  </si>
  <si>
    <t>NUMERO INTERVENTO CUI (1)</t>
  </si>
  <si>
    <t>ANNUALITÀ NELLA QUALE SI PREVEDE DI DARE AVVIO ALLA PROCEDURA DI AFFIDAMENTO</t>
  </si>
  <si>
    <t>COSTI SU ANNUALITÀ SUCCESSIVE</t>
  </si>
  <si>
    <t>"CF"201800004</t>
  </si>
  <si>
    <t>"CF"201800005</t>
  </si>
  <si>
    <t>"CF"201800006</t>
  </si>
  <si>
    <t>"CF"201800007</t>
  </si>
  <si>
    <t>"CF"201800008</t>
  </si>
  <si>
    <t>"CF"201800009</t>
  </si>
  <si>
    <t>"CF"201800010</t>
  </si>
  <si>
    <t>"CF"201800011</t>
  </si>
  <si>
    <t>"CF"201800012</t>
  </si>
  <si>
    <t>"CF"</t>
  </si>
  <si>
    <r>
      <t xml:space="preserve">QUADRO DELLE RISORSE NECESSARIE ALLA REALIZZAZIONE DEL PROGRAMMA </t>
    </r>
    <r>
      <rPr>
        <b/>
        <vertAlign val="superscript"/>
        <sz val="16"/>
        <color theme="1"/>
        <rFont val="Calibri"/>
        <family val="2"/>
        <scheme val="minor"/>
      </rPr>
      <t>1</t>
    </r>
  </si>
  <si>
    <t>IIS PAOLO BOSELLI - TORINO</t>
  </si>
  <si>
    <t>Adriana Ciaravella</t>
  </si>
  <si>
    <t>PIEMONTE</t>
  </si>
  <si>
    <t>dotazioni digitali hardware e software</t>
  </si>
  <si>
    <t>"80090240013"20230001</t>
  </si>
  <si>
    <t>"80090240013"20230002</t>
  </si>
  <si>
    <t>"80090240013"</t>
  </si>
  <si>
    <t xml:space="preserve"> I14D22003830006 </t>
  </si>
  <si>
    <r>
      <t xml:space="preserve"> </t>
    </r>
    <r>
      <rPr>
        <sz val="12"/>
        <color theme="1"/>
        <rFont val="Calibri"/>
        <family val="2"/>
        <scheme val="minor"/>
      </rPr>
      <t>I14D22003820006</t>
    </r>
  </si>
  <si>
    <t>CRVDRN67R51G273M</t>
  </si>
  <si>
    <t>Ciaravella Adriana</t>
  </si>
  <si>
    <t>20 mesi</t>
  </si>
  <si>
    <t>forniture</t>
  </si>
  <si>
    <t xml:space="preserve">PIEMONTE </t>
  </si>
  <si>
    <t>servizi</t>
  </si>
  <si>
    <t xml:space="preserve">Ciaravella Adriana </t>
  </si>
  <si>
    <t xml:space="preserve">assistenza specialistica educatori e OSS </t>
  </si>
  <si>
    <t>assicurazione multirischi</t>
  </si>
  <si>
    <t>dotazioni digitali hardwre e software</t>
  </si>
  <si>
    <t>2 mesi</t>
  </si>
  <si>
    <t>8  mesi</t>
  </si>
  <si>
    <t>1 12 mesi</t>
  </si>
  <si>
    <t>48000000-8</t>
  </si>
  <si>
    <t>Pacchetti software e sistemi di informazione</t>
  </si>
  <si>
    <t xml:space="preserve">85310000-5 </t>
  </si>
  <si>
    <t xml:space="preserve">66000000-0 </t>
  </si>
  <si>
    <t>x</t>
  </si>
  <si>
    <t>finanziamenti acquisibiliai sensì dell'articolo 3 del decreto legge 31 ottobre 1990, n. 310, convertito con modificazioni dalla legge 22 dicembre 1990, n. 403</t>
  </si>
  <si>
    <t>80000000-4 </t>
  </si>
  <si>
    <t>72000000-5</t>
  </si>
  <si>
    <t> Servizi informatici: consulenza, sviluppo di software, Internet e supporto</t>
  </si>
  <si>
    <t>servizi educativi istruzione</t>
  </si>
  <si>
    <t>12 mesi</t>
  </si>
  <si>
    <t>PNRR  4.0.</t>
  </si>
  <si>
    <t>PNRR DIVARI</t>
  </si>
  <si>
    <t>PON REACT EU</t>
  </si>
  <si>
    <t>ASSISTENZA SPECIALISTICA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</si>
</sst>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_-&quot;€&quot;\ * #,##0.00_-;\-&quot;€&quot;\ * #,##0.00_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595959"/>
      <name val="Arial"/>
      <family val="2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sz val="9"/>
      <color rgb="FFFCFCFC"/>
      <name val="Verdana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0" xfId="0" applyFont="1"/>
    <xf numFmtId="0" fontId="10" fillId="0" borderId="1" xfId="0" applyFont="1" applyBorder="1"/>
    <xf numFmtId="0" fontId="11" fillId="0" borderId="0" xfId="0" applyFont="1"/>
    <xf numFmtId="8" fontId="0" fillId="0" borderId="0" xfId="0" applyNumberFormat="1"/>
    <xf numFmtId="0" fontId="13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0" xfId="2" applyAlignment="1"/>
    <xf numFmtId="0" fontId="0" fillId="0" borderId="0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pv.enem.pl/it/66000000-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opLeftCell="A13" zoomScale="80" zoomScaleNormal="80" workbookViewId="0">
      <selection sqref="A1:E20"/>
    </sheetView>
  </sheetViews>
  <sheetFormatPr defaultColWidth="9" defaultRowHeight="15" x14ac:dyDescent="0.25"/>
  <cols>
    <col min="1" max="1" width="100.5703125" style="5" customWidth="1"/>
    <col min="2" max="2" width="39.140625" style="5" customWidth="1"/>
    <col min="3" max="4" width="30.5703125" style="5" customWidth="1"/>
    <col min="5" max="5" width="17" style="5" customWidth="1"/>
    <col min="6" max="16384" width="9" style="5"/>
  </cols>
  <sheetData>
    <row r="1" spans="1:5" ht="21" x14ac:dyDescent="0.25">
      <c r="A1" s="42" t="s">
        <v>16</v>
      </c>
      <c r="B1" s="42"/>
      <c r="C1" s="42"/>
      <c r="D1" s="42"/>
    </row>
    <row r="2" spans="1:5" ht="21" x14ac:dyDescent="0.25">
      <c r="A2" s="42" t="s">
        <v>15</v>
      </c>
      <c r="B2" s="42"/>
      <c r="C2" s="42"/>
      <c r="D2" s="42"/>
    </row>
    <row r="3" spans="1:5" ht="21" x14ac:dyDescent="0.25">
      <c r="A3" s="23">
        <v>2022</v>
      </c>
      <c r="B3" s="24">
        <v>2024</v>
      </c>
      <c r="C3" s="23"/>
      <c r="D3" s="24"/>
    </row>
    <row r="4" spans="1:5" ht="21" x14ac:dyDescent="0.25">
      <c r="A4" s="25" t="s">
        <v>0</v>
      </c>
      <c r="B4" s="47" t="s">
        <v>110</v>
      </c>
      <c r="C4" s="47"/>
      <c r="D4" s="26"/>
    </row>
    <row r="5" spans="1:5" ht="21" x14ac:dyDescent="0.25">
      <c r="A5" s="26"/>
      <c r="B5" s="26"/>
      <c r="C5" s="26"/>
      <c r="D5" s="26"/>
    </row>
    <row r="6" spans="1:5" ht="17.25" customHeight="1" x14ac:dyDescent="0.25">
      <c r="A6" s="42" t="s">
        <v>109</v>
      </c>
      <c r="B6" s="42"/>
      <c r="C6" s="42"/>
      <c r="D6" s="42"/>
    </row>
    <row r="7" spans="1:5" ht="17.25" customHeight="1" x14ac:dyDescent="0.25">
      <c r="A7" s="22"/>
      <c r="B7" s="22"/>
      <c r="C7" s="22"/>
      <c r="D7" s="22"/>
    </row>
    <row r="8" spans="1:5" ht="21" x14ac:dyDescent="0.25">
      <c r="A8" s="43" t="s">
        <v>17</v>
      </c>
      <c r="B8" s="46" t="s">
        <v>10</v>
      </c>
      <c r="C8" s="46"/>
      <c r="D8" s="46"/>
    </row>
    <row r="9" spans="1:5" ht="21" x14ac:dyDescent="0.25">
      <c r="A9" s="44"/>
      <c r="B9" s="46" t="s">
        <v>11</v>
      </c>
      <c r="C9" s="46"/>
      <c r="D9" s="43" t="s">
        <v>14</v>
      </c>
    </row>
    <row r="10" spans="1:5" ht="21" x14ac:dyDescent="0.25">
      <c r="A10" s="44"/>
      <c r="B10" s="27" t="s">
        <v>12</v>
      </c>
      <c r="C10" s="27" t="s">
        <v>13</v>
      </c>
      <c r="D10" s="44"/>
    </row>
    <row r="11" spans="1:5" ht="21" x14ac:dyDescent="0.25">
      <c r="A11" s="45"/>
      <c r="B11" s="27">
        <f>A3</f>
        <v>2022</v>
      </c>
      <c r="C11" s="27">
        <f>-B3</f>
        <v>-2024</v>
      </c>
      <c r="D11" s="45"/>
    </row>
    <row r="12" spans="1:5" ht="21" x14ac:dyDescent="0.25">
      <c r="A12" s="28" t="s">
        <v>4</v>
      </c>
      <c r="B12" s="29">
        <v>440354.56000000006</v>
      </c>
      <c r="C12" s="29">
        <v>0</v>
      </c>
      <c r="D12" s="29">
        <f>SUM(B12:C12)</f>
        <v>440354.56000000006</v>
      </c>
      <c r="E12" s="2" t="s">
        <v>143</v>
      </c>
    </row>
    <row r="13" spans="1:5" ht="21" x14ac:dyDescent="0.25">
      <c r="A13" s="28" t="str">
        <f>$A$12</f>
        <v>risorse derivanti da entrate aventi destinazione vincolata per legge</v>
      </c>
      <c r="B13" s="29">
        <v>304930.38</v>
      </c>
      <c r="C13" s="29"/>
      <c r="D13" s="29">
        <v>304930.38</v>
      </c>
      <c r="E13" s="2" t="s">
        <v>144</v>
      </c>
    </row>
    <row r="14" spans="1:5" ht="21" x14ac:dyDescent="0.25">
      <c r="A14" s="28" t="str">
        <f>$A$12</f>
        <v>risorse derivanti da entrate aventi destinazione vincolata per legge</v>
      </c>
      <c r="B14" s="29">
        <v>196081.14</v>
      </c>
      <c r="C14" s="29"/>
      <c r="D14" s="29">
        <f>$B$14</f>
        <v>196081.14</v>
      </c>
      <c r="E14" s="2" t="s">
        <v>145</v>
      </c>
    </row>
    <row r="15" spans="1:5" ht="30" x14ac:dyDescent="0.25">
      <c r="A15" s="28" t="str">
        <f>$A$12</f>
        <v>risorse derivanti da entrate aventi destinazione vincolata per legge</v>
      </c>
      <c r="B15" s="29">
        <v>86718</v>
      </c>
      <c r="C15" s="29"/>
      <c r="D15" s="29">
        <f>$B$15</f>
        <v>86718</v>
      </c>
      <c r="E15" s="2" t="s">
        <v>146</v>
      </c>
    </row>
    <row r="16" spans="1:5" ht="21" x14ac:dyDescent="0.25">
      <c r="A16" s="28"/>
      <c r="B16" s="29">
        <f>SUM(B12:B15)</f>
        <v>1028084.0800000001</v>
      </c>
      <c r="C16" s="29"/>
      <c r="D16" s="29">
        <f>SUM(D12:D15)</f>
        <v>1028084.0800000001</v>
      </c>
      <c r="E16" s="41"/>
    </row>
    <row r="17" spans="1:4" ht="63" x14ac:dyDescent="0.25">
      <c r="A17" s="28" t="s">
        <v>137</v>
      </c>
      <c r="B17" s="29">
        <v>0</v>
      </c>
      <c r="C17" s="29">
        <v>0</v>
      </c>
      <c r="D17" s="29">
        <f t="shared" ref="D17:D19" si="0">SUM(B17:C17)</f>
        <v>0</v>
      </c>
    </row>
    <row r="18" spans="1:4" ht="21" x14ac:dyDescent="0.25">
      <c r="A18" s="28" t="s">
        <v>9</v>
      </c>
      <c r="B18" s="29">
        <v>0</v>
      </c>
      <c r="C18" s="29">
        <v>0</v>
      </c>
      <c r="D18" s="29">
        <f t="shared" si="0"/>
        <v>0</v>
      </c>
    </row>
    <row r="19" spans="1:4" ht="21" x14ac:dyDescent="0.25">
      <c r="A19" s="28" t="s">
        <v>2</v>
      </c>
      <c r="B19" s="29">
        <v>0</v>
      </c>
      <c r="C19" s="29">
        <v>0</v>
      </c>
      <c r="D19" s="29">
        <f t="shared" si="0"/>
        <v>0</v>
      </c>
    </row>
    <row r="20" spans="1:4" ht="21" x14ac:dyDescent="0.25">
      <c r="A20" s="30"/>
      <c r="B20" s="31"/>
      <c r="C20" s="31"/>
      <c r="D20" s="31"/>
    </row>
    <row r="21" spans="1:4" ht="21" x14ac:dyDescent="0.25">
      <c r="A21" s="26"/>
      <c r="B21" s="26"/>
      <c r="C21" s="26"/>
      <c r="D21" s="26"/>
    </row>
    <row r="22" spans="1:4" s="6" customFormat="1" ht="84" x14ac:dyDescent="0.25">
      <c r="A22" s="26" t="s">
        <v>1</v>
      </c>
      <c r="B22" s="26"/>
      <c r="C22" s="26"/>
      <c r="D22" s="26"/>
    </row>
    <row r="23" spans="1:4" ht="21" x14ac:dyDescent="0.25">
      <c r="A23" s="26"/>
      <c r="B23" s="26"/>
      <c r="C23" s="26"/>
      <c r="D23" s="26"/>
    </row>
    <row r="24" spans="1:4" ht="42" x14ac:dyDescent="0.25">
      <c r="A24" s="26"/>
      <c r="B24" s="26"/>
      <c r="C24" s="32" t="s">
        <v>30</v>
      </c>
      <c r="D24" s="26"/>
    </row>
    <row r="25" spans="1:4" ht="21" x14ac:dyDescent="0.25">
      <c r="A25" s="26"/>
      <c r="B25" s="26"/>
      <c r="C25" s="33" t="s">
        <v>111</v>
      </c>
      <c r="D25" s="26"/>
    </row>
  </sheetData>
  <mergeCells count="8">
    <mergeCell ref="A1:D1"/>
    <mergeCell ref="A2:D2"/>
    <mergeCell ref="A8:A11"/>
    <mergeCell ref="B8:D8"/>
    <mergeCell ref="B9:C9"/>
    <mergeCell ref="A6:D6"/>
    <mergeCell ref="B4:C4"/>
    <mergeCell ref="D9:D11"/>
  </mergeCells>
  <printOptions horizontalCentered="1"/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tabSelected="1" topLeftCell="M3" zoomScale="70" zoomScaleNormal="70" workbookViewId="0">
      <selection sqref="A1:Y38"/>
    </sheetView>
  </sheetViews>
  <sheetFormatPr defaultColWidth="15.5703125" defaultRowHeight="15" x14ac:dyDescent="0.25"/>
  <cols>
    <col min="1" max="1" width="25.28515625" style="5" customWidth="1"/>
    <col min="2" max="2" width="28.28515625" style="5" customWidth="1"/>
    <col min="3" max="11" width="20.5703125" style="5" customWidth="1"/>
    <col min="12" max="12" width="27.42578125" style="5" customWidth="1"/>
    <col min="13" max="25" width="20.5703125" style="5" customWidth="1"/>
    <col min="26" max="16384" width="15.5703125" style="5"/>
  </cols>
  <sheetData>
    <row r="1" spans="1:25" ht="15" customHeight="1" x14ac:dyDescent="0.25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15" customHeight="1" x14ac:dyDescent="0.25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x14ac:dyDescent="0.25">
      <c r="C3" s="8"/>
      <c r="D3" s="11"/>
      <c r="L3" s="8">
        <v>2023</v>
      </c>
      <c r="M3" s="11">
        <v>2024</v>
      </c>
    </row>
    <row r="4" spans="1:25" ht="15" customHeight="1" x14ac:dyDescent="0.25">
      <c r="A4" s="1"/>
      <c r="B4" s="54"/>
      <c r="C4" s="54"/>
      <c r="L4" s="1" t="s">
        <v>0</v>
      </c>
      <c r="M4" s="53" t="s">
        <v>110</v>
      </c>
      <c r="N4" s="53"/>
      <c r="O4" s="53"/>
    </row>
    <row r="6" spans="1:25" ht="17.25" customHeight="1" x14ac:dyDescent="0.25">
      <c r="L6" s="52" t="s">
        <v>32</v>
      </c>
      <c r="M6" s="52"/>
      <c r="N6" s="52"/>
      <c r="O6" s="52"/>
    </row>
    <row r="8" spans="1:25" s="8" customFormat="1" ht="105" customHeight="1" x14ac:dyDescent="0.25">
      <c r="A8" s="50" t="s">
        <v>96</v>
      </c>
      <c r="B8" s="50" t="s">
        <v>35</v>
      </c>
      <c r="C8" s="50" t="s">
        <v>36</v>
      </c>
      <c r="D8" s="50" t="s">
        <v>97</v>
      </c>
      <c r="E8" s="50" t="s">
        <v>37</v>
      </c>
      <c r="F8" s="50" t="s">
        <v>33</v>
      </c>
      <c r="G8" s="50" t="s">
        <v>34</v>
      </c>
      <c r="H8" s="50" t="s">
        <v>38</v>
      </c>
      <c r="I8" s="50" t="s">
        <v>43</v>
      </c>
      <c r="J8" s="50" t="s">
        <v>39</v>
      </c>
      <c r="K8" s="50" t="s">
        <v>40</v>
      </c>
      <c r="L8" s="50" t="s">
        <v>41</v>
      </c>
      <c r="M8" s="50" t="s">
        <v>42</v>
      </c>
      <c r="N8" s="50" t="s">
        <v>64</v>
      </c>
      <c r="O8" s="50" t="s">
        <v>45</v>
      </c>
      <c r="P8" s="50" t="s">
        <v>46</v>
      </c>
      <c r="Q8" s="50" t="s">
        <v>47</v>
      </c>
      <c r="R8" s="50" t="s">
        <v>48</v>
      </c>
      <c r="S8" s="50" t="s">
        <v>98</v>
      </c>
      <c r="T8" s="50" t="s">
        <v>49</v>
      </c>
      <c r="U8" s="49" t="s">
        <v>50</v>
      </c>
      <c r="V8" s="49"/>
      <c r="W8" s="49" t="s">
        <v>93</v>
      </c>
      <c r="X8" s="49"/>
      <c r="Y8" s="49" t="s">
        <v>53</v>
      </c>
    </row>
    <row r="9" spans="1:2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12" t="s">
        <v>54</v>
      </c>
      <c r="V9" s="12" t="s">
        <v>55</v>
      </c>
      <c r="W9" s="12" t="s">
        <v>51</v>
      </c>
      <c r="X9" s="12" t="s">
        <v>52</v>
      </c>
      <c r="Y9" s="49"/>
    </row>
    <row r="10" spans="1:25" s="10" customFormat="1" ht="38.25" customHeight="1" x14ac:dyDescent="0.25">
      <c r="A10" s="9" t="s">
        <v>56</v>
      </c>
      <c r="B10" s="9"/>
      <c r="C10" s="9" t="s">
        <v>57</v>
      </c>
      <c r="D10" s="9" t="s">
        <v>57</v>
      </c>
      <c r="E10" s="9" t="s">
        <v>56</v>
      </c>
      <c r="F10" s="9" t="s">
        <v>58</v>
      </c>
      <c r="G10" s="9" t="s">
        <v>56</v>
      </c>
      <c r="H10" s="9" t="s">
        <v>58</v>
      </c>
      <c r="I10" s="9" t="s">
        <v>59</v>
      </c>
      <c r="J10" s="9" t="s">
        <v>60</v>
      </c>
      <c r="K10" s="9" t="s">
        <v>61</v>
      </c>
      <c r="L10" s="9" t="s">
        <v>59</v>
      </c>
      <c r="M10" s="9" t="s">
        <v>62</v>
      </c>
      <c r="N10" s="16" t="s">
        <v>59</v>
      </c>
      <c r="O10" s="16" t="s">
        <v>63</v>
      </c>
      <c r="P10" s="16" t="s">
        <v>58</v>
      </c>
      <c r="Q10" s="13">
        <v>0</v>
      </c>
      <c r="R10" s="13">
        <v>0</v>
      </c>
      <c r="S10" s="13">
        <v>0</v>
      </c>
      <c r="T10" s="13">
        <f>SUM(Q10:S10)</f>
        <v>0</v>
      </c>
      <c r="U10" s="13">
        <v>0</v>
      </c>
      <c r="V10" s="16" t="s">
        <v>59</v>
      </c>
      <c r="W10" s="16" t="s">
        <v>56</v>
      </c>
      <c r="X10" s="16" t="s">
        <v>59</v>
      </c>
      <c r="Y10" s="16" t="s">
        <v>76</v>
      </c>
    </row>
    <row r="11" spans="1:25" s="10" customFormat="1" ht="27.75" customHeight="1" x14ac:dyDescent="0.15">
      <c r="A11" s="34" t="s">
        <v>114</v>
      </c>
      <c r="B11" s="35">
        <v>80090240013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6"/>
      <c r="O11" s="16"/>
      <c r="P11" s="16"/>
      <c r="Q11" s="13">
        <v>0</v>
      </c>
      <c r="R11" s="13">
        <v>0</v>
      </c>
      <c r="S11" s="13">
        <v>0</v>
      </c>
      <c r="T11" s="13">
        <f t="shared" ref="T11:T23" si="0">SUM(Q11:S11)</f>
        <v>0</v>
      </c>
      <c r="U11" s="13">
        <v>0</v>
      </c>
      <c r="V11" s="16"/>
      <c r="W11" s="16"/>
      <c r="X11" s="16"/>
      <c r="Y11" s="16"/>
    </row>
    <row r="12" spans="1:25" s="10" customFormat="1" ht="30" x14ac:dyDescent="0.25">
      <c r="A12" s="9" t="s">
        <v>114</v>
      </c>
      <c r="B12" s="9" t="s">
        <v>116</v>
      </c>
      <c r="C12" s="9">
        <v>2023</v>
      </c>
      <c r="D12" s="9">
        <v>2023</v>
      </c>
      <c r="E12" s="9" t="s">
        <v>117</v>
      </c>
      <c r="F12" s="9"/>
      <c r="G12" s="9"/>
      <c r="H12" s="9">
        <v>1</v>
      </c>
      <c r="I12" s="9" t="s">
        <v>112</v>
      </c>
      <c r="J12" s="9" t="s">
        <v>122</v>
      </c>
      <c r="K12" s="9"/>
      <c r="L12" s="9" t="s">
        <v>113</v>
      </c>
      <c r="M12" s="9"/>
      <c r="N12" s="16" t="s">
        <v>120</v>
      </c>
      <c r="O12" s="16" t="s">
        <v>121</v>
      </c>
      <c r="P12" s="16"/>
      <c r="Q12" s="13">
        <v>0</v>
      </c>
      <c r="R12" s="13">
        <v>0</v>
      </c>
      <c r="S12" s="13">
        <v>0</v>
      </c>
      <c r="T12" s="29">
        <v>275710.33</v>
      </c>
      <c r="U12" s="13">
        <v>0</v>
      </c>
      <c r="V12" s="16"/>
      <c r="W12" s="16"/>
      <c r="X12" s="16"/>
      <c r="Y12" s="16" t="s">
        <v>136</v>
      </c>
    </row>
    <row r="13" spans="1:25" s="10" customFormat="1" ht="30" x14ac:dyDescent="0.25">
      <c r="A13" s="9" t="s">
        <v>115</v>
      </c>
      <c r="B13" s="9" t="s">
        <v>116</v>
      </c>
      <c r="C13" s="9">
        <v>2023</v>
      </c>
      <c r="D13" s="9">
        <v>2023</v>
      </c>
      <c r="E13" s="36" t="s">
        <v>118</v>
      </c>
      <c r="F13" s="9"/>
      <c r="G13" s="9"/>
      <c r="H13" s="9">
        <v>2</v>
      </c>
      <c r="I13" s="9" t="s">
        <v>112</v>
      </c>
      <c r="J13" s="9" t="s">
        <v>122</v>
      </c>
      <c r="K13" s="9"/>
      <c r="L13" s="9" t="s">
        <v>113</v>
      </c>
      <c r="M13" s="9"/>
      <c r="N13" s="16" t="s">
        <v>120</v>
      </c>
      <c r="O13" s="16" t="s">
        <v>121</v>
      </c>
      <c r="P13" s="16"/>
      <c r="Q13" s="13">
        <v>0</v>
      </c>
      <c r="R13" s="13">
        <v>0</v>
      </c>
      <c r="S13" s="13">
        <v>0</v>
      </c>
      <c r="T13" s="29">
        <v>164644.23000000001</v>
      </c>
      <c r="U13" s="13">
        <v>0</v>
      </c>
      <c r="V13" s="16"/>
      <c r="W13" s="16"/>
      <c r="X13" s="16"/>
      <c r="Y13" s="16" t="s">
        <v>136</v>
      </c>
    </row>
    <row r="14" spans="1:25" s="10" customFormat="1" ht="21" x14ac:dyDescent="0.25">
      <c r="A14" s="9"/>
      <c r="B14" s="9"/>
      <c r="C14" s="9"/>
      <c r="D14" s="9"/>
      <c r="E14" s="36"/>
      <c r="F14" s="9"/>
      <c r="G14" s="9"/>
      <c r="H14" s="9"/>
      <c r="I14" s="9"/>
      <c r="J14" s="9"/>
      <c r="K14" s="2" t="s">
        <v>138</v>
      </c>
      <c r="L14" s="9" t="s">
        <v>141</v>
      </c>
      <c r="M14" s="9"/>
      <c r="N14" s="16"/>
      <c r="O14" s="16"/>
      <c r="P14" s="16"/>
      <c r="Q14" s="13"/>
      <c r="R14" s="13"/>
      <c r="S14" s="13"/>
      <c r="T14" s="29">
        <v>304930.38</v>
      </c>
      <c r="U14" s="13"/>
      <c r="V14" s="16"/>
      <c r="W14" s="16"/>
      <c r="X14" s="16"/>
      <c r="Y14" s="16"/>
    </row>
    <row r="15" spans="1:25" s="10" customFormat="1" ht="25.5" x14ac:dyDescent="0.25">
      <c r="A15" s="9" t="s">
        <v>99</v>
      </c>
      <c r="B15" s="9" t="s">
        <v>108</v>
      </c>
      <c r="C15" s="9"/>
      <c r="D15" s="9"/>
      <c r="E15" s="9"/>
      <c r="F15" s="9"/>
      <c r="G15" s="9"/>
      <c r="H15" s="9"/>
      <c r="I15" s="9" t="s">
        <v>112</v>
      </c>
      <c r="J15" s="9" t="s">
        <v>122</v>
      </c>
      <c r="K15" s="39" t="s">
        <v>132</v>
      </c>
      <c r="L15" s="38" t="s">
        <v>133</v>
      </c>
      <c r="M15" s="9"/>
      <c r="N15" s="16" t="s">
        <v>120</v>
      </c>
      <c r="O15" s="16" t="s">
        <v>121</v>
      </c>
      <c r="P15" s="16"/>
      <c r="Q15" s="13">
        <v>0</v>
      </c>
      <c r="R15" s="13">
        <v>0</v>
      </c>
      <c r="S15" s="13">
        <v>0</v>
      </c>
      <c r="T15" s="29">
        <v>196081.14</v>
      </c>
      <c r="U15" s="13">
        <v>0</v>
      </c>
      <c r="V15" s="16"/>
      <c r="W15" s="16"/>
      <c r="X15" s="16"/>
      <c r="Y15" s="16"/>
    </row>
    <row r="16" spans="1:25" s="10" customFormat="1" ht="60" x14ac:dyDescent="0.25">
      <c r="A16" s="9" t="s">
        <v>100</v>
      </c>
      <c r="B16" s="9" t="s">
        <v>108</v>
      </c>
      <c r="C16" s="9"/>
      <c r="D16" s="9"/>
      <c r="E16" s="9"/>
      <c r="F16" s="9"/>
      <c r="G16" s="9"/>
      <c r="H16" s="9"/>
      <c r="I16" s="9"/>
      <c r="J16" s="9"/>
      <c r="K16" s="2" t="s">
        <v>139</v>
      </c>
      <c r="L16" s="9" t="s">
        <v>140</v>
      </c>
      <c r="M16" s="9"/>
      <c r="N16" s="16" t="str">
        <f>$N$15</f>
        <v>Ciaravella Adriana</v>
      </c>
      <c r="O16" s="16" t="s">
        <v>142</v>
      </c>
      <c r="P16" s="16"/>
      <c r="Q16" s="13">
        <v>0</v>
      </c>
      <c r="R16" s="13">
        <v>0</v>
      </c>
      <c r="S16" s="13">
        <v>0</v>
      </c>
      <c r="T16" s="29">
        <v>13936</v>
      </c>
      <c r="U16" s="13">
        <v>0</v>
      </c>
      <c r="V16" s="16"/>
      <c r="W16" s="16"/>
      <c r="X16" s="16"/>
      <c r="Y16" s="16"/>
    </row>
    <row r="17" spans="1:25" s="10" customFormat="1" ht="30" x14ac:dyDescent="0.25">
      <c r="A17" s="9" t="s">
        <v>101</v>
      </c>
      <c r="B17" s="9" t="s">
        <v>108</v>
      </c>
      <c r="C17" s="9"/>
      <c r="D17" s="9"/>
      <c r="E17" s="9"/>
      <c r="F17" s="9"/>
      <c r="G17" s="9"/>
      <c r="H17" s="9"/>
      <c r="I17" s="9" t="str">
        <f t="shared" ref="I17:J17" si="1">I13</f>
        <v>PIEMONTE</v>
      </c>
      <c r="J17" s="9" t="str">
        <f t="shared" si="1"/>
        <v>forniture</v>
      </c>
      <c r="K17" s="2"/>
      <c r="L17" s="9" t="s">
        <v>128</v>
      </c>
      <c r="M17" s="9"/>
      <c r="N17" s="16" t="s">
        <v>120</v>
      </c>
      <c r="O17" s="16" t="s">
        <v>129</v>
      </c>
      <c r="P17" s="16"/>
      <c r="Q17" s="13">
        <v>0</v>
      </c>
      <c r="R17" s="13">
        <v>0</v>
      </c>
      <c r="S17" s="13">
        <v>0</v>
      </c>
      <c r="T17" s="13">
        <f t="shared" si="0"/>
        <v>0</v>
      </c>
      <c r="U17" s="13">
        <v>0</v>
      </c>
      <c r="V17" s="16"/>
      <c r="W17" s="16"/>
      <c r="X17" s="16"/>
      <c r="Y17" s="16"/>
    </row>
    <row r="18" spans="1:25" s="10" customFormat="1" ht="30" x14ac:dyDescent="0.25">
      <c r="A18" s="9" t="s">
        <v>102</v>
      </c>
      <c r="B18" s="9" t="s">
        <v>108</v>
      </c>
      <c r="C18" s="9"/>
      <c r="D18" s="9"/>
      <c r="E18" s="9"/>
      <c r="F18" s="9"/>
      <c r="G18" s="9"/>
      <c r="H18" s="9"/>
      <c r="I18" s="9" t="s">
        <v>123</v>
      </c>
      <c r="J18" s="9" t="s">
        <v>124</v>
      </c>
      <c r="K18" s="2" t="s">
        <v>134</v>
      </c>
      <c r="L18" s="9" t="s">
        <v>126</v>
      </c>
      <c r="M18" s="9"/>
      <c r="N18" s="16" t="s">
        <v>125</v>
      </c>
      <c r="O18" s="16" t="s">
        <v>130</v>
      </c>
      <c r="P18" s="16"/>
      <c r="Q18" s="13">
        <v>0</v>
      </c>
      <c r="R18" s="13">
        <v>0</v>
      </c>
      <c r="S18" s="13">
        <v>0</v>
      </c>
      <c r="T18" s="13">
        <f t="shared" si="0"/>
        <v>0</v>
      </c>
      <c r="U18" s="13">
        <v>0</v>
      </c>
      <c r="V18" s="16"/>
      <c r="W18" s="16"/>
      <c r="X18" s="16"/>
      <c r="Y18" s="16"/>
    </row>
    <row r="19" spans="1:25" s="10" customFormat="1" x14ac:dyDescent="0.25">
      <c r="A19" s="9" t="s">
        <v>103</v>
      </c>
      <c r="B19" s="9" t="s">
        <v>108</v>
      </c>
      <c r="C19" s="9"/>
      <c r="D19" s="9"/>
      <c r="E19" s="9"/>
      <c r="F19" s="9"/>
      <c r="G19" s="9"/>
      <c r="H19" s="9"/>
      <c r="I19" s="9" t="s">
        <v>123</v>
      </c>
      <c r="J19" s="9" t="s">
        <v>124</v>
      </c>
      <c r="K19" s="40" t="s">
        <v>135</v>
      </c>
      <c r="L19" s="9" t="s">
        <v>127</v>
      </c>
      <c r="M19" s="9"/>
      <c r="N19" s="16" t="s">
        <v>120</v>
      </c>
      <c r="O19" s="16" t="s">
        <v>131</v>
      </c>
      <c r="P19" s="16"/>
      <c r="Q19" s="13">
        <v>0</v>
      </c>
      <c r="R19" s="13">
        <v>0</v>
      </c>
      <c r="S19" s="13">
        <v>0</v>
      </c>
      <c r="T19" s="13">
        <f t="shared" si="0"/>
        <v>0</v>
      </c>
      <c r="U19" s="13">
        <v>0</v>
      </c>
      <c r="V19" s="16"/>
      <c r="W19" s="16"/>
      <c r="X19" s="16"/>
      <c r="Y19" s="16"/>
    </row>
    <row r="20" spans="1:25" s="10" customFormat="1" x14ac:dyDescent="0.25">
      <c r="A20" s="9" t="s">
        <v>104</v>
      </c>
      <c r="B20" s="9" t="s">
        <v>108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6"/>
      <c r="O20" s="16"/>
      <c r="P20" s="16"/>
      <c r="Q20" s="13">
        <v>0</v>
      </c>
      <c r="R20" s="13">
        <v>0</v>
      </c>
      <c r="S20" s="13">
        <v>0</v>
      </c>
      <c r="T20" s="13">
        <f t="shared" si="0"/>
        <v>0</v>
      </c>
      <c r="U20" s="13">
        <v>0</v>
      </c>
      <c r="V20" s="16"/>
      <c r="W20" s="16"/>
      <c r="X20" s="16"/>
      <c r="Y20" s="16"/>
    </row>
    <row r="21" spans="1:25" s="10" customFormat="1" x14ac:dyDescent="0.25">
      <c r="A21" s="9" t="s">
        <v>105</v>
      </c>
      <c r="B21" s="9" t="s">
        <v>108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6"/>
      <c r="O21" s="16"/>
      <c r="P21" s="16"/>
      <c r="Q21" s="13">
        <v>0</v>
      </c>
      <c r="R21" s="13">
        <v>0</v>
      </c>
      <c r="S21" s="13">
        <v>0</v>
      </c>
      <c r="T21" s="13">
        <f t="shared" si="0"/>
        <v>0</v>
      </c>
      <c r="U21" s="13">
        <v>0</v>
      </c>
      <c r="V21" s="16"/>
      <c r="W21" s="16"/>
      <c r="X21" s="16"/>
      <c r="Y21" s="16"/>
    </row>
    <row r="22" spans="1:25" s="10" customFormat="1" x14ac:dyDescent="0.25">
      <c r="A22" s="9" t="s">
        <v>106</v>
      </c>
      <c r="B22" s="9" t="s">
        <v>108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6"/>
      <c r="O22" s="16"/>
      <c r="P22" s="16"/>
      <c r="Q22" s="13">
        <v>0</v>
      </c>
      <c r="R22" s="13">
        <v>0</v>
      </c>
      <c r="S22" s="13">
        <v>0</v>
      </c>
      <c r="T22" s="13">
        <f t="shared" si="0"/>
        <v>0</v>
      </c>
      <c r="U22" s="13">
        <v>0</v>
      </c>
      <c r="V22" s="16"/>
      <c r="W22" s="16"/>
      <c r="X22" s="16"/>
      <c r="Y22" s="16"/>
    </row>
    <row r="23" spans="1:25" s="10" customFormat="1" x14ac:dyDescent="0.25">
      <c r="A23" s="9" t="s">
        <v>107</v>
      </c>
      <c r="B23" s="9" t="s">
        <v>108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6"/>
      <c r="O23" s="16"/>
      <c r="P23" s="16"/>
      <c r="Q23" s="13">
        <v>0</v>
      </c>
      <c r="R23" s="13">
        <v>0</v>
      </c>
      <c r="S23" s="13">
        <v>0</v>
      </c>
      <c r="T23" s="13">
        <f t="shared" si="0"/>
        <v>0</v>
      </c>
      <c r="U23" s="13">
        <v>0</v>
      </c>
      <c r="V23" s="16"/>
      <c r="W23" s="16"/>
      <c r="X23" s="16"/>
      <c r="Y23" s="16"/>
    </row>
    <row r="24" spans="1:25" x14ac:dyDescent="0.25">
      <c r="A24" s="3" t="s">
        <v>92</v>
      </c>
      <c r="B24" s="9" t="s">
        <v>91</v>
      </c>
      <c r="C24" s="9" t="s">
        <v>91</v>
      </c>
      <c r="D24" s="9" t="s">
        <v>91</v>
      </c>
      <c r="E24" s="9" t="s">
        <v>91</v>
      </c>
      <c r="F24" s="9" t="s">
        <v>91</v>
      </c>
      <c r="G24" s="9" t="s">
        <v>91</v>
      </c>
      <c r="H24" s="9" t="s">
        <v>91</v>
      </c>
      <c r="I24" s="9" t="s">
        <v>91</v>
      </c>
      <c r="J24" s="9" t="s">
        <v>91</v>
      </c>
      <c r="K24" s="9" t="s">
        <v>91</v>
      </c>
      <c r="L24" s="9" t="s">
        <v>91</v>
      </c>
      <c r="M24" s="9" t="s">
        <v>91</v>
      </c>
      <c r="N24" s="9" t="s">
        <v>91</v>
      </c>
      <c r="O24" s="9" t="s">
        <v>91</v>
      </c>
      <c r="P24" s="9" t="s">
        <v>91</v>
      </c>
      <c r="Q24" s="21">
        <f>SUM(Q11:Q23)</f>
        <v>0</v>
      </c>
      <c r="R24" s="21">
        <f>SUM(R11:R23)</f>
        <v>0</v>
      </c>
      <c r="S24" s="21">
        <f>SUM(S11:S23)</f>
        <v>0</v>
      </c>
      <c r="T24" s="21">
        <f>SUM(T11:T23)</f>
        <v>955302.08000000007</v>
      </c>
      <c r="U24" s="21">
        <f>SUM(U11:U23)</f>
        <v>0</v>
      </c>
      <c r="V24" s="9" t="s">
        <v>91</v>
      </c>
      <c r="W24" s="9" t="s">
        <v>91</v>
      </c>
      <c r="X24" s="9" t="s">
        <v>91</v>
      </c>
      <c r="Y24" s="9" t="s">
        <v>91</v>
      </c>
    </row>
    <row r="25" spans="1:25" x14ac:dyDescent="0.25">
      <c r="A25" s="1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7" spans="1:25" ht="102" customHeight="1" x14ac:dyDescent="0.25">
      <c r="A27" s="7">
        <v>1</v>
      </c>
      <c r="B27" s="55" t="s">
        <v>65</v>
      </c>
      <c r="C27" s="55"/>
      <c r="L27" s="48" t="s">
        <v>90</v>
      </c>
      <c r="M27" s="48"/>
      <c r="N27" s="48"/>
      <c r="O27" s="48"/>
    </row>
    <row r="28" spans="1:25" ht="25.5" customHeight="1" x14ac:dyDescent="0.25">
      <c r="A28" s="7">
        <f>A27+1</f>
        <v>2</v>
      </c>
      <c r="B28" s="55" t="s">
        <v>66</v>
      </c>
      <c r="C28" s="55"/>
      <c r="L28" s="48" t="s">
        <v>89</v>
      </c>
      <c r="M28" s="48"/>
      <c r="N28" s="49" t="s">
        <v>119</v>
      </c>
      <c r="O28" s="49"/>
    </row>
    <row r="29" spans="1:25" ht="140.25" customHeight="1" x14ac:dyDescent="0.25">
      <c r="A29" s="7">
        <f t="shared" ref="A29:A38" si="2">A28+1</f>
        <v>3</v>
      </c>
      <c r="B29" s="55" t="s">
        <v>67</v>
      </c>
      <c r="C29" s="55"/>
      <c r="L29" s="48" t="s">
        <v>88</v>
      </c>
      <c r="M29" s="48"/>
      <c r="N29" s="48"/>
      <c r="O29" s="48"/>
    </row>
    <row r="30" spans="1:25" ht="51" customHeight="1" x14ac:dyDescent="0.25">
      <c r="A30" s="7">
        <f t="shared" si="2"/>
        <v>4</v>
      </c>
      <c r="B30" s="55" t="s">
        <v>68</v>
      </c>
      <c r="C30" s="55"/>
      <c r="L30" s="4" t="s">
        <v>17</v>
      </c>
      <c r="M30" s="12" t="s">
        <v>12</v>
      </c>
      <c r="N30" s="12" t="s">
        <v>86</v>
      </c>
      <c r="O30" s="4" t="s">
        <v>87</v>
      </c>
    </row>
    <row r="31" spans="1:25" ht="63.75" customHeight="1" x14ac:dyDescent="0.25">
      <c r="A31" s="7">
        <f t="shared" si="2"/>
        <v>5</v>
      </c>
      <c r="B31" s="55" t="s">
        <v>95</v>
      </c>
      <c r="C31" s="55"/>
      <c r="L31" s="2" t="s">
        <v>4</v>
      </c>
      <c r="M31" s="13">
        <v>275710.33</v>
      </c>
      <c r="N31" s="13"/>
      <c r="O31" s="13">
        <v>0</v>
      </c>
    </row>
    <row r="32" spans="1:25" ht="38.25" customHeight="1" x14ac:dyDescent="0.25">
      <c r="A32" s="7">
        <f t="shared" si="2"/>
        <v>6</v>
      </c>
      <c r="B32" s="55" t="s">
        <v>69</v>
      </c>
      <c r="C32" s="55"/>
      <c r="L32" s="2" t="s">
        <v>5</v>
      </c>
      <c r="M32" s="37">
        <v>164644.23000000001</v>
      </c>
      <c r="N32" s="13"/>
      <c r="O32" s="13">
        <v>0</v>
      </c>
    </row>
    <row r="33" spans="1:15" ht="38.25" customHeight="1" x14ac:dyDescent="0.25">
      <c r="A33" s="7">
        <f t="shared" si="2"/>
        <v>7</v>
      </c>
      <c r="B33" s="55" t="s">
        <v>70</v>
      </c>
      <c r="C33" s="55"/>
      <c r="L33" s="2" t="s">
        <v>7</v>
      </c>
      <c r="M33" s="13">
        <v>0</v>
      </c>
      <c r="N33" s="13">
        <v>0</v>
      </c>
      <c r="O33" s="13">
        <v>0</v>
      </c>
    </row>
    <row r="34" spans="1:15" ht="76.5" customHeight="1" x14ac:dyDescent="0.25">
      <c r="A34" s="7">
        <f t="shared" si="2"/>
        <v>8</v>
      </c>
      <c r="B34" s="55" t="s">
        <v>71</v>
      </c>
      <c r="C34" s="55"/>
      <c r="L34" s="2" t="s">
        <v>6</v>
      </c>
      <c r="M34" s="13">
        <v>0</v>
      </c>
      <c r="N34" s="13">
        <v>0</v>
      </c>
      <c r="O34" s="13">
        <v>0</v>
      </c>
    </row>
    <row r="35" spans="1:15" ht="51" customHeight="1" x14ac:dyDescent="0.25">
      <c r="A35" s="7">
        <f t="shared" si="2"/>
        <v>9</v>
      </c>
      <c r="B35" s="55" t="s">
        <v>72</v>
      </c>
      <c r="C35" s="55"/>
      <c r="L35" s="2" t="s">
        <v>8</v>
      </c>
      <c r="M35" s="13">
        <v>0</v>
      </c>
      <c r="N35" s="13">
        <v>0</v>
      </c>
      <c r="O35" s="13">
        <v>0</v>
      </c>
    </row>
    <row r="36" spans="1:15" ht="51" customHeight="1" x14ac:dyDescent="0.25">
      <c r="A36" s="7">
        <f t="shared" si="2"/>
        <v>10</v>
      </c>
      <c r="B36" s="55" t="s">
        <v>73</v>
      </c>
      <c r="C36" s="55"/>
      <c r="L36" s="2" t="s">
        <v>9</v>
      </c>
      <c r="M36" s="13">
        <v>0</v>
      </c>
      <c r="N36" s="13">
        <v>0</v>
      </c>
      <c r="O36" s="13">
        <v>0</v>
      </c>
    </row>
    <row r="37" spans="1:15" ht="114.75" customHeight="1" x14ac:dyDescent="0.25">
      <c r="A37" s="7">
        <f t="shared" si="2"/>
        <v>11</v>
      </c>
      <c r="B37" s="55" t="s">
        <v>74</v>
      </c>
      <c r="C37" s="55"/>
      <c r="L37" s="2" t="s">
        <v>2</v>
      </c>
      <c r="M37" s="13">
        <v>0</v>
      </c>
      <c r="N37" s="13">
        <v>0</v>
      </c>
      <c r="O37" s="13">
        <v>0</v>
      </c>
    </row>
    <row r="38" spans="1:15" ht="89.25" customHeight="1" x14ac:dyDescent="0.25">
      <c r="A38" s="7">
        <f t="shared" si="2"/>
        <v>12</v>
      </c>
      <c r="B38" s="55" t="s">
        <v>75</v>
      </c>
      <c r="C38" s="55"/>
      <c r="L38" s="4" t="s">
        <v>3</v>
      </c>
      <c r="M38" s="14">
        <f>SUM(M31:M37)</f>
        <v>440354.56000000006</v>
      </c>
      <c r="N38" s="14">
        <f>SUM(N31:N37)</f>
        <v>0</v>
      </c>
      <c r="O38" s="14">
        <f>SUM(O31:O37)</f>
        <v>0</v>
      </c>
    </row>
    <row r="40" spans="1:15" x14ac:dyDescent="0.25">
      <c r="A40" s="12" t="s">
        <v>79</v>
      </c>
      <c r="B40" s="18" t="s">
        <v>44</v>
      </c>
    </row>
    <row r="41" spans="1:15" ht="15" customHeight="1" x14ac:dyDescent="0.25">
      <c r="A41" s="2">
        <v>1</v>
      </c>
      <c r="B41" s="19" t="s">
        <v>80</v>
      </c>
    </row>
    <row r="42" spans="1:15" x14ac:dyDescent="0.25">
      <c r="A42" s="2">
        <f>A41+1</f>
        <v>2</v>
      </c>
      <c r="B42" s="19" t="s">
        <v>77</v>
      </c>
    </row>
    <row r="43" spans="1:15" x14ac:dyDescent="0.25">
      <c r="A43" s="2">
        <f t="shared" ref="A43" si="3">A42+1</f>
        <v>3</v>
      </c>
      <c r="B43" s="19" t="s">
        <v>78</v>
      </c>
    </row>
    <row r="45" spans="1:15" ht="30" x14ac:dyDescent="0.25">
      <c r="A45" s="12" t="s">
        <v>85</v>
      </c>
      <c r="B45" s="20"/>
      <c r="C45" s="6"/>
      <c r="D45" s="6"/>
      <c r="O45" s="10" t="s">
        <v>30</v>
      </c>
    </row>
    <row r="46" spans="1:15" ht="25.5" x14ac:dyDescent="0.25">
      <c r="A46" s="19">
        <v>1</v>
      </c>
      <c r="B46" s="20" t="s">
        <v>81</v>
      </c>
      <c r="C46" s="6"/>
      <c r="D46" s="6"/>
      <c r="O46" s="15" t="s">
        <v>111</v>
      </c>
    </row>
    <row r="47" spans="1:15" ht="25.5" x14ac:dyDescent="0.25">
      <c r="A47" s="19">
        <f>A46+1</f>
        <v>2</v>
      </c>
      <c r="B47" s="20" t="s">
        <v>82</v>
      </c>
      <c r="C47" s="6"/>
      <c r="D47" s="6"/>
    </row>
    <row r="48" spans="1:15" ht="25.5" x14ac:dyDescent="0.25">
      <c r="A48" s="19">
        <f t="shared" ref="A48:A50" si="4">A47+1</f>
        <v>3</v>
      </c>
      <c r="B48" s="20" t="s">
        <v>82</v>
      </c>
      <c r="C48" s="6"/>
      <c r="D48" s="6"/>
    </row>
    <row r="49" spans="1:4" ht="25.5" x14ac:dyDescent="0.25">
      <c r="A49" s="19">
        <f t="shared" si="4"/>
        <v>4</v>
      </c>
      <c r="B49" s="20" t="s">
        <v>83</v>
      </c>
      <c r="C49" s="6"/>
      <c r="D49" s="6"/>
    </row>
    <row r="50" spans="1:4" ht="25.5" customHeight="1" x14ac:dyDescent="0.25">
      <c r="A50" s="19">
        <f t="shared" si="4"/>
        <v>5</v>
      </c>
      <c r="B50" s="20" t="s">
        <v>84</v>
      </c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</sheetData>
  <mergeCells count="44">
    <mergeCell ref="B37:C37"/>
    <mergeCell ref="B38:C38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S8:S9"/>
    <mergeCell ref="B4:C4"/>
    <mergeCell ref="L6:O6"/>
    <mergeCell ref="N8:N9"/>
    <mergeCell ref="W8:X8"/>
    <mergeCell ref="U8:V8"/>
    <mergeCell ref="R8:R9"/>
    <mergeCell ref="P8:P9"/>
    <mergeCell ref="Y8:Y9"/>
    <mergeCell ref="T8:T9"/>
    <mergeCell ref="Q8:Q9"/>
    <mergeCell ref="A1:Y1"/>
    <mergeCell ref="A2:Y2"/>
    <mergeCell ref="M4:O4"/>
    <mergeCell ref="K8:K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L29:O29"/>
    <mergeCell ref="L28:M28"/>
    <mergeCell ref="N28:O28"/>
    <mergeCell ref="L27:O27"/>
    <mergeCell ref="J8:J9"/>
    <mergeCell ref="O8:O9"/>
    <mergeCell ref="M8:M9"/>
    <mergeCell ref="L8:L9"/>
  </mergeCells>
  <hyperlinks>
    <hyperlink ref="K19" r:id="rId1" display="http://www.cpv.enem.pl/it/66000000-0"/>
  </hyperlinks>
  <printOptions horizontalCentered="1"/>
  <pageMargins left="0.25" right="0.25" top="0.75" bottom="0.75" header="0.3" footer="0.3"/>
  <pageSetup paperSize="8" scale="3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opLeftCell="A7" zoomScale="80" zoomScaleNormal="80" workbookViewId="0">
      <selection sqref="A1:F1"/>
    </sheetView>
  </sheetViews>
  <sheetFormatPr defaultColWidth="9" defaultRowHeight="15" x14ac:dyDescent="0.25"/>
  <cols>
    <col min="1" max="6" width="30.5703125" style="5" customWidth="1"/>
    <col min="7" max="16384" width="9" style="5"/>
  </cols>
  <sheetData>
    <row r="1" spans="1:6" ht="15" customHeight="1" x14ac:dyDescent="0.25">
      <c r="A1" s="52" t="s">
        <v>16</v>
      </c>
      <c r="B1" s="52"/>
      <c r="C1" s="52"/>
      <c r="D1" s="52"/>
      <c r="E1" s="52"/>
      <c r="F1" s="52"/>
    </row>
    <row r="2" spans="1:6" ht="15" customHeight="1" x14ac:dyDescent="0.25">
      <c r="A2" s="52" t="s">
        <v>20</v>
      </c>
      <c r="B2" s="52"/>
      <c r="C2" s="52"/>
      <c r="D2" s="52"/>
      <c r="E2" s="52"/>
      <c r="F2" s="52"/>
    </row>
    <row r="3" spans="1:6" x14ac:dyDescent="0.25">
      <c r="C3" s="8">
        <v>2018</v>
      </c>
      <c r="D3" s="11">
        <f>-C3-1</f>
        <v>-2019</v>
      </c>
    </row>
    <row r="4" spans="1:6" x14ac:dyDescent="0.25">
      <c r="C4" s="1" t="s">
        <v>0</v>
      </c>
      <c r="D4" s="53"/>
      <c r="E4" s="53"/>
    </row>
    <row r="6" spans="1:6" ht="15" customHeight="1" x14ac:dyDescent="0.25">
      <c r="A6" s="56" t="s">
        <v>19</v>
      </c>
      <c r="B6" s="56"/>
      <c r="C6" s="56"/>
      <c r="D6" s="56"/>
      <c r="E6" s="56"/>
      <c r="F6" s="56"/>
    </row>
    <row r="8" spans="1:6" ht="32.25" x14ac:dyDescent="0.25">
      <c r="A8" s="12" t="s">
        <v>26</v>
      </c>
      <c r="B8" s="12" t="s">
        <v>21</v>
      </c>
      <c r="C8" s="12" t="s">
        <v>22</v>
      </c>
      <c r="D8" s="12" t="s">
        <v>23</v>
      </c>
      <c r="E8" s="12" t="s">
        <v>24</v>
      </c>
      <c r="F8" s="12" t="s">
        <v>27</v>
      </c>
    </row>
    <row r="9" spans="1:6" ht="45" x14ac:dyDescent="0.25">
      <c r="A9" s="9" t="s">
        <v>25</v>
      </c>
      <c r="B9" s="9" t="s">
        <v>28</v>
      </c>
      <c r="C9" s="9" t="s">
        <v>28</v>
      </c>
      <c r="D9" s="9" t="s">
        <v>28</v>
      </c>
      <c r="E9" s="9" t="s">
        <v>94</v>
      </c>
      <c r="F9" s="9" t="s">
        <v>29</v>
      </c>
    </row>
    <row r="11" spans="1:6" x14ac:dyDescent="0.25">
      <c r="A11" s="6" t="s">
        <v>31</v>
      </c>
      <c r="B11" s="6"/>
      <c r="C11" s="6"/>
      <c r="D11" s="6"/>
    </row>
    <row r="13" spans="1:6" x14ac:dyDescent="0.25">
      <c r="E13" s="10" t="s">
        <v>30</v>
      </c>
    </row>
    <row r="14" spans="1:6" x14ac:dyDescent="0.25">
      <c r="E14" s="15"/>
    </row>
  </sheetData>
  <mergeCells count="4">
    <mergeCell ref="A2:F2"/>
    <mergeCell ref="D4:E4"/>
    <mergeCell ref="A6:F6"/>
    <mergeCell ref="A1:F1"/>
  </mergeCells>
  <printOptions horizontalCentered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A</vt:lpstr>
      <vt:lpstr>Scheda B</vt:lpstr>
      <vt:lpstr>Scheda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2023-12-26T19:35:12Z</dcterms:modified>
</cp:coreProperties>
</file>